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FINANCIJSKI PLAN 2025.-2027/"/>
    </mc:Choice>
  </mc:AlternateContent>
  <xr:revisionPtr revIDLastSave="415" documentId="8_{5055B520-2C4E-460D-9261-B3D1AC8E52DC}" xr6:coauthVersionLast="47" xr6:coauthVersionMax="47" xr10:uidLastSave="{D5327E3A-9BE1-4775-8DA3-649680527B4C}"/>
  <bookViews>
    <workbookView xWindow="-120" yWindow="-120" windowWidth="29040" windowHeight="1584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financiranja-ekonomska'!$A$1:$G$13</definedName>
    <definedName name="_xlnm.Print_Area" localSheetId="5">' Račun financiranja-izvori'!$B$1:$G$11</definedName>
    <definedName name="_xlnm.Print_Area" localSheetId="1">' Račun prihoda i rashoda-ekonom'!$A$1:$G$20</definedName>
    <definedName name="_xlnm.Print_Area" localSheetId="2">' Račun prihoda i rashoda-izvori'!$B$1:$G$14</definedName>
    <definedName name="_xlnm.Print_Area" localSheetId="3">' Račun rashoda-funkcija'!$B$1:$G$9</definedName>
    <definedName name="_xlnm.Print_Area" localSheetId="6">'POSEBNI DIO'!$A$2:$G$16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6" i="7"/>
  <c r="G7" i="7"/>
  <c r="G8" i="7"/>
  <c r="G9" i="7"/>
  <c r="F6" i="7"/>
  <c r="F7" i="7"/>
  <c r="F8" i="7"/>
  <c r="F9" i="7"/>
  <c r="E6" i="7"/>
  <c r="E7" i="7"/>
  <c r="E8" i="7"/>
  <c r="E9" i="7"/>
  <c r="D6" i="7"/>
  <c r="D7" i="7"/>
  <c r="D8" i="7"/>
  <c r="D9" i="7"/>
  <c r="C6" i="7"/>
  <c r="C7" i="7"/>
  <c r="C8" i="7"/>
  <c r="C9" i="7"/>
  <c r="C10" i="7"/>
  <c r="C11" i="7"/>
  <c r="E10" i="7" l="1"/>
  <c r="F10" i="7"/>
  <c r="G10" i="7"/>
  <c r="E11" i="7"/>
  <c r="F11" i="7"/>
  <c r="G11" i="7"/>
  <c r="G15" i="7"/>
  <c r="F15" i="7"/>
  <c r="E15" i="7"/>
  <c r="D11" i="7"/>
  <c r="D10" i="7" s="1"/>
  <c r="H9" i="1" l="1"/>
  <c r="G6" i="10" l="1"/>
  <c r="G7" i="10"/>
  <c r="G8" i="10"/>
  <c r="F6" i="10"/>
  <c r="F7" i="10"/>
  <c r="F8" i="10"/>
  <c r="E6" i="10"/>
  <c r="E7" i="10"/>
  <c r="E8" i="10"/>
  <c r="D6" i="10"/>
  <c r="D7" i="10"/>
  <c r="D8" i="10"/>
  <c r="C6" i="10"/>
  <c r="C7" i="10"/>
  <c r="C8" i="10"/>
  <c r="G12" i="9"/>
  <c r="G13" i="9"/>
  <c r="F12" i="9"/>
  <c r="F13" i="9"/>
  <c r="E12" i="9"/>
  <c r="E13" i="9"/>
  <c r="C12" i="9"/>
  <c r="C13" i="9"/>
  <c r="D12" i="9"/>
  <c r="D13" i="9"/>
  <c r="C6" i="9"/>
  <c r="C7" i="9"/>
  <c r="D6" i="9"/>
  <c r="D7" i="9"/>
  <c r="G6" i="9"/>
  <c r="F6" i="9"/>
  <c r="E6" i="9"/>
  <c r="G7" i="9"/>
  <c r="F7" i="9"/>
  <c r="E7" i="9"/>
  <c r="C14" i="3"/>
  <c r="D14" i="3"/>
  <c r="C15" i="3"/>
  <c r="C19" i="3"/>
  <c r="G8" i="3" l="1"/>
  <c r="G9" i="3"/>
  <c r="F8" i="3"/>
  <c r="F9" i="3"/>
  <c r="E8" i="3"/>
  <c r="E9" i="3"/>
  <c r="D9" i="3"/>
  <c r="C8" i="3"/>
  <c r="C9" i="3"/>
  <c r="D15" i="3"/>
  <c r="D19" i="3"/>
  <c r="F14" i="3"/>
  <c r="G14" i="3"/>
  <c r="E14" i="3"/>
  <c r="F15" i="3"/>
  <c r="G15" i="3"/>
  <c r="E15" i="3"/>
  <c r="F19" i="3"/>
  <c r="G19" i="3"/>
  <c r="E19" i="3"/>
  <c r="I11" i="1"/>
  <c r="I15" i="1" s="1"/>
  <c r="J11" i="1"/>
  <c r="H26" i="1"/>
  <c r="G26" i="1"/>
  <c r="F26" i="1"/>
  <c r="J14" i="1"/>
  <c r="I14" i="1"/>
  <c r="H14" i="1"/>
  <c r="H11" i="1"/>
  <c r="H15" i="1" s="1"/>
  <c r="H27" i="1" s="1"/>
  <c r="G14" i="1"/>
  <c r="G11" i="1"/>
  <c r="G15" i="1" s="1"/>
  <c r="F14" i="1"/>
  <c r="F15" i="1"/>
  <c r="F27" i="1" s="1"/>
  <c r="G27" i="1" l="1"/>
</calcChain>
</file>

<file path=xl/sharedStrings.xml><?xml version="1.0" encoding="utf-8"?>
<sst xmlns="http://schemas.openxmlformats.org/spreadsheetml/2006/main" count="156" uniqueCount="79">
  <si>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</si>
  <si>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</si>
  <si>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</si>
  <si>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</si>
  <si>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</si>
  <si>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</si>
  <si>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</si>
  <si>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</si>
  <si>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</si>
  <si>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</si>
  <si>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</si>
  <si>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</si>
  <si>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</si>
  <si>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</si>
  <si>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</si>
  <si>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</si>
  <si>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</si>
  <si>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</si>
  <si>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</si>
  <si>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</si>
  <si>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</si>
  <si>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</si>
  <si>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</si>
  <si>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</si>
  <si>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</si>
  <si>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</si>
  <si>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</si>
  <si>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</si>
  <si>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</si>
  <si>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</si>
  <si>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</si>
  <si>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</si>
  <si>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</si>
  <si>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</si>
  <si>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</si>
  <si>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</si>
  <si>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</si>
  <si>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</si>
  <si>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</si>
  <si>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</si>
  <si>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IZVRŠENJE 
(t-2)</t>
  </si>
  <si>
    <t>TEKUĆI PLAN 
(t-1)</t>
  </si>
  <si>
    <t>PLAN 
(t)</t>
  </si>
  <si>
    <t>PROJEKCIJA 
(t+1)</t>
  </si>
  <si>
    <t>PROJEKCIJA
(t+2)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</si>
  <si>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</si>
  <si>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</si>
  <si>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</si>
  <si>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</si>
  <si>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</si>
  <si>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</si>
  <si>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</si>
  <si>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</si>
  <si>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</si>
  <si>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</si>
  <si>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>FINANCIJSKI PLAN CENTRA ZA PROFESIONALNU REHABILITACIJU ZAGREB
 ZA 2025.  I PROJEKCIJE ZA GODINE 2026. I 2027.</t>
  </si>
  <si>
    <t>PLAN 
2025.</t>
  </si>
  <si>
    <t>PROJEKCIJA 
2026.</t>
  </si>
  <si>
    <t>PROJEKCIJA
2027.</t>
  </si>
  <si>
    <t>TEKUĆI PLAN 
2024.</t>
  </si>
  <si>
    <t>IZVRŠENJE 
2023.</t>
  </si>
  <si>
    <t>Prihodi od upravnih i administrativnih pristojbi, pristojbi po posebnim propisima i naknada</t>
  </si>
  <si>
    <t>Financijski rashodi</t>
  </si>
  <si>
    <t>Prihodi za posebne namjene</t>
  </si>
  <si>
    <t>Ostali prihod za posebne namjene</t>
  </si>
  <si>
    <t>10</t>
  </si>
  <si>
    <t>Socijalna zaštita</t>
  </si>
  <si>
    <t>101</t>
  </si>
  <si>
    <t>Bolest i invaliditet</t>
  </si>
  <si>
    <t>1012</t>
  </si>
  <si>
    <t>Invaliditet</t>
  </si>
  <si>
    <t>Centar za profesionalnu rehabilitaciju Zagreb</t>
  </si>
  <si>
    <t>Aktivna politika tržišta rada</t>
  </si>
  <si>
    <t>Administracija i upravljanje</t>
  </si>
  <si>
    <t>Ostali prihodi za posebne namjene</t>
  </si>
  <si>
    <t>Rashodi za nabavu proizvedene dugotrajne imovine</t>
  </si>
  <si>
    <t>48865</t>
  </si>
  <si>
    <t>Tržište rada i radni uvjeti</t>
  </si>
  <si>
    <t xml:space="preserve"> A922001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</si>
</sst>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wrapText="1"/>
    </xf>
    <xf numFmtId="4" fontId="9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wrapText="1"/>
    </xf>
    <xf numFmtId="4" fontId="11" fillId="3" borderId="3" xfId="0" applyNumberFormat="1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left"/>
    </xf>
    <xf numFmtId="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18" fillId="0" borderId="0" xfId="0" applyFont="1"/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0" borderId="3" xfId="0" quotePrefix="1" applyNumberFormat="1" applyFont="1" applyBorder="1" applyAlignment="1">
      <alignment horizontal="right" wrapText="1"/>
    </xf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R26" sqref="R26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30"/>
      <c r="L1" s="30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85" t="s">
        <v>15</v>
      </c>
      <c r="B3" s="85"/>
      <c r="C3" s="85"/>
      <c r="D3" s="85"/>
      <c r="E3" s="85"/>
      <c r="F3" s="85"/>
      <c r="G3" s="85"/>
      <c r="H3" s="85"/>
      <c r="I3" s="85"/>
      <c r="J3" s="85"/>
      <c r="K3" s="28"/>
      <c r="L3" s="28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85" t="s">
        <v>21</v>
      </c>
      <c r="B5" s="85"/>
      <c r="C5" s="85"/>
      <c r="D5" s="85"/>
      <c r="E5" s="85"/>
      <c r="F5" s="85"/>
      <c r="G5" s="85"/>
      <c r="H5" s="85"/>
      <c r="I5" s="85"/>
      <c r="J5" s="85"/>
      <c r="K5" s="27"/>
      <c r="L5" s="27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2"/>
    </row>
    <row r="7" spans="1:12" ht="25.5" x14ac:dyDescent="0.25">
      <c r="A7" s="89" t="s">
        <v>45</v>
      </c>
      <c r="B7" s="90"/>
      <c r="C7" s="90"/>
      <c r="D7" s="90"/>
      <c r="E7" s="90"/>
      <c r="F7" s="31" t="s">
        <v>60</v>
      </c>
      <c r="G7" s="31" t="s">
        <v>59</v>
      </c>
      <c r="H7" s="4" t="s">
        <v>56</v>
      </c>
      <c r="I7" s="4" t="s">
        <v>57</v>
      </c>
      <c r="J7" s="4" t="s">
        <v>58</v>
      </c>
    </row>
    <row r="8" spans="1:12" ht="12" customHeight="1" x14ac:dyDescent="0.25">
      <c r="A8" s="80">
        <v>1</v>
      </c>
      <c r="B8" s="80"/>
      <c r="C8" s="80"/>
      <c r="D8" s="80"/>
      <c r="E8" s="80"/>
      <c r="F8" s="35">
        <v>2</v>
      </c>
      <c r="G8" s="35">
        <v>3</v>
      </c>
      <c r="H8" s="36">
        <v>4</v>
      </c>
      <c r="I8" s="36">
        <v>5</v>
      </c>
      <c r="J8" s="36">
        <v>6</v>
      </c>
    </row>
    <row r="9" spans="1:12" x14ac:dyDescent="0.25">
      <c r="A9" s="86" t="s">
        <v>23</v>
      </c>
      <c r="B9" s="88"/>
      <c r="C9" s="88"/>
      <c r="D9" s="88"/>
      <c r="E9" s="94"/>
      <c r="F9" s="53">
        <v>966400.27</v>
      </c>
      <c r="G9" s="53">
        <v>1120738</v>
      </c>
      <c r="H9" s="54">
        <f>H14-H24</f>
        <v>1466750</v>
      </c>
      <c r="I9" s="54">
        <v>1522300</v>
      </c>
      <c r="J9" s="54">
        <v>1582300</v>
      </c>
    </row>
    <row r="10" spans="1:12" x14ac:dyDescent="0.25">
      <c r="A10" s="93" t="s">
        <v>24</v>
      </c>
      <c r="B10" s="94"/>
      <c r="C10" s="94"/>
      <c r="D10" s="94"/>
      <c r="E10" s="94"/>
      <c r="F10" s="53"/>
      <c r="G10" s="53"/>
      <c r="H10" s="54"/>
      <c r="I10" s="54"/>
      <c r="J10" s="54"/>
      <c r="L10" s="72"/>
    </row>
    <row r="11" spans="1:12" x14ac:dyDescent="0.25">
      <c r="A11" s="91" t="s">
        <v>0</v>
      </c>
      <c r="B11" s="82"/>
      <c r="C11" s="82"/>
      <c r="D11" s="82"/>
      <c r="E11" s="92"/>
      <c r="F11" s="60">
        <f>F9+F10</f>
        <v>966400.27</v>
      </c>
      <c r="G11" s="60">
        <f>G9+G10</f>
        <v>1120738</v>
      </c>
      <c r="H11" s="60">
        <f>H9+H10</f>
        <v>1466750</v>
      </c>
      <c r="I11" s="60">
        <f t="shared" ref="I11:J11" si="0">I9+I10</f>
        <v>1522300</v>
      </c>
      <c r="J11" s="60">
        <f t="shared" si="0"/>
        <v>1582300</v>
      </c>
      <c r="L11" s="72"/>
    </row>
    <row r="12" spans="1:12" x14ac:dyDescent="0.25">
      <c r="A12" s="95" t="s">
        <v>25</v>
      </c>
      <c r="B12" s="88"/>
      <c r="C12" s="88"/>
      <c r="D12" s="88"/>
      <c r="E12" s="88"/>
      <c r="F12" s="56">
        <v>946944.35</v>
      </c>
      <c r="G12" s="56">
        <v>1245579</v>
      </c>
      <c r="H12" s="54">
        <v>1461700</v>
      </c>
      <c r="I12" s="54">
        <v>1500300</v>
      </c>
      <c r="J12" s="57">
        <v>1560300</v>
      </c>
      <c r="L12" s="72"/>
    </row>
    <row r="13" spans="1:12" x14ac:dyDescent="0.25">
      <c r="A13" s="93" t="s">
        <v>26</v>
      </c>
      <c r="B13" s="94"/>
      <c r="C13" s="94"/>
      <c r="D13" s="94"/>
      <c r="E13" s="94"/>
      <c r="F13" s="53">
        <v>15201.65</v>
      </c>
      <c r="G13" s="53">
        <v>49800</v>
      </c>
      <c r="H13" s="54">
        <v>51300</v>
      </c>
      <c r="I13" s="54">
        <v>22000</v>
      </c>
      <c r="J13" s="57">
        <v>22000</v>
      </c>
    </row>
    <row r="14" spans="1:12" x14ac:dyDescent="0.25">
      <c r="A14" s="23" t="s">
        <v>1</v>
      </c>
      <c r="B14" s="24"/>
      <c r="C14" s="24"/>
      <c r="D14" s="24"/>
      <c r="E14" s="24"/>
      <c r="F14" s="60">
        <f>F12+F13</f>
        <v>962146</v>
      </c>
      <c r="G14" s="60">
        <f>G12+G13</f>
        <v>1295379</v>
      </c>
      <c r="H14" s="60">
        <f>H12+H13</f>
        <v>1513000</v>
      </c>
      <c r="I14" s="60">
        <f>I12+I13</f>
        <v>1522300</v>
      </c>
      <c r="J14" s="60">
        <f>J12+J13</f>
        <v>1582300</v>
      </c>
    </row>
    <row r="15" spans="1:12" x14ac:dyDescent="0.25">
      <c r="A15" s="81" t="s">
        <v>2</v>
      </c>
      <c r="B15" s="82"/>
      <c r="C15" s="82"/>
      <c r="D15" s="82"/>
      <c r="E15" s="82"/>
      <c r="F15" s="58">
        <f>F11-F14</f>
        <v>4254.2700000000186</v>
      </c>
      <c r="G15" s="58">
        <f>G11-G14</f>
        <v>-174641</v>
      </c>
      <c r="H15" s="61">
        <f>H11-H14</f>
        <v>-46250</v>
      </c>
      <c r="I15" s="61">
        <f>I11-I14</f>
        <v>0</v>
      </c>
      <c r="J15" s="59">
        <v>0</v>
      </c>
    </row>
    <row r="16" spans="1:12" ht="18" x14ac:dyDescent="0.25">
      <c r="A16" s="5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ht="18" customHeight="1" x14ac:dyDescent="0.25">
      <c r="A17" s="85" t="s">
        <v>22</v>
      </c>
      <c r="B17" s="85"/>
      <c r="C17" s="85"/>
      <c r="D17" s="85"/>
      <c r="E17" s="85"/>
      <c r="F17" s="85"/>
      <c r="G17" s="85"/>
      <c r="H17" s="85"/>
      <c r="I17" s="85"/>
      <c r="J17" s="85"/>
      <c r="K17" s="27"/>
      <c r="L17" s="27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5.5" x14ac:dyDescent="0.25">
      <c r="A19" s="89" t="s">
        <v>47</v>
      </c>
      <c r="B19" s="90"/>
      <c r="C19" s="90"/>
      <c r="D19" s="90"/>
      <c r="E19" s="90"/>
      <c r="F19" s="31" t="s">
        <v>60</v>
      </c>
      <c r="G19" s="31" t="s">
        <v>59</v>
      </c>
      <c r="H19" s="4" t="s">
        <v>56</v>
      </c>
      <c r="I19" s="4" t="s">
        <v>57</v>
      </c>
      <c r="J19" s="4" t="s">
        <v>58</v>
      </c>
    </row>
    <row r="20" spans="1:12" ht="12" customHeight="1" x14ac:dyDescent="0.25">
      <c r="A20" s="80">
        <v>1</v>
      </c>
      <c r="B20" s="80"/>
      <c r="C20" s="80"/>
      <c r="D20" s="80"/>
      <c r="E20" s="80"/>
      <c r="F20" s="35">
        <v>2</v>
      </c>
      <c r="G20" s="35">
        <v>3</v>
      </c>
      <c r="H20" s="36">
        <v>4</v>
      </c>
      <c r="I20" s="36">
        <v>5</v>
      </c>
      <c r="J20" s="36">
        <v>6</v>
      </c>
    </row>
    <row r="21" spans="1:12" ht="15.75" customHeight="1" x14ac:dyDescent="0.25">
      <c r="A21" s="86" t="s">
        <v>27</v>
      </c>
      <c r="B21" s="87"/>
      <c r="C21" s="87"/>
      <c r="D21" s="87"/>
      <c r="E21" s="87"/>
      <c r="F21" s="62"/>
      <c r="G21" s="62"/>
      <c r="H21" s="54"/>
      <c r="I21" s="54"/>
      <c r="J21" s="54"/>
    </row>
    <row r="22" spans="1:12" x14ac:dyDescent="0.25">
      <c r="A22" s="86" t="s">
        <v>28</v>
      </c>
      <c r="B22" s="88"/>
      <c r="C22" s="88"/>
      <c r="D22" s="88"/>
      <c r="E22" s="88"/>
      <c r="F22" s="56"/>
      <c r="G22" s="56"/>
      <c r="H22" s="54"/>
      <c r="I22" s="54"/>
      <c r="J22" s="54"/>
    </row>
    <row r="23" spans="1:12" x14ac:dyDescent="0.25">
      <c r="A23" s="91" t="s">
        <v>29</v>
      </c>
      <c r="B23" s="82"/>
      <c r="C23" s="82"/>
      <c r="D23" s="82"/>
      <c r="E23" s="92"/>
      <c r="F23" s="60">
        <v>0</v>
      </c>
      <c r="G23" s="60">
        <v>0</v>
      </c>
      <c r="H23" s="55">
        <v>0</v>
      </c>
      <c r="I23" s="55">
        <v>0</v>
      </c>
      <c r="J23" s="55">
        <v>0</v>
      </c>
    </row>
    <row r="24" spans="1:12" x14ac:dyDescent="0.25">
      <c r="A24" s="83" t="s">
        <v>20</v>
      </c>
      <c r="B24" s="84"/>
      <c r="C24" s="84"/>
      <c r="D24" s="84"/>
      <c r="E24" s="84"/>
      <c r="F24" s="97">
        <v>216636.96</v>
      </c>
      <c r="G24" s="97">
        <v>220891</v>
      </c>
      <c r="H24" s="96">
        <v>46250</v>
      </c>
      <c r="I24" s="96">
        <v>0</v>
      </c>
      <c r="J24" s="96">
        <v>0</v>
      </c>
    </row>
    <row r="25" spans="1:12" x14ac:dyDescent="0.25">
      <c r="A25" s="83" t="s">
        <v>30</v>
      </c>
      <c r="B25" s="84"/>
      <c r="C25" s="84"/>
      <c r="D25" s="84"/>
      <c r="E25" s="84"/>
      <c r="F25" s="97">
        <v>-220891.23</v>
      </c>
      <c r="G25" s="97">
        <v>-46250</v>
      </c>
      <c r="H25" s="96">
        <v>0</v>
      </c>
      <c r="I25" s="96">
        <v>0</v>
      </c>
      <c r="J25" s="96">
        <v>0</v>
      </c>
    </row>
    <row r="26" spans="1:12" x14ac:dyDescent="0.25">
      <c r="A26" s="81" t="s">
        <v>3</v>
      </c>
      <c r="B26" s="82"/>
      <c r="C26" s="82"/>
      <c r="D26" s="82"/>
      <c r="E26" s="82"/>
      <c r="F26" s="61">
        <f>F24+F25</f>
        <v>-4254.2700000000186</v>
      </c>
      <c r="G26" s="61">
        <f>G24+G25</f>
        <v>174641</v>
      </c>
      <c r="H26" s="61">
        <f>H24+H25</f>
        <v>46250</v>
      </c>
      <c r="I26" s="55">
        <v>0</v>
      </c>
      <c r="J26" s="55">
        <v>0</v>
      </c>
    </row>
    <row r="27" spans="1:12" x14ac:dyDescent="0.25">
      <c r="A27" s="81" t="s">
        <v>4</v>
      </c>
      <c r="B27" s="82"/>
      <c r="C27" s="82"/>
      <c r="D27" s="82"/>
      <c r="E27" s="82"/>
      <c r="F27" s="61">
        <f>F15+F26</f>
        <v>0</v>
      </c>
      <c r="G27" s="61">
        <f>G15+G26</f>
        <v>0</v>
      </c>
      <c r="H27" s="61">
        <f>H15+H26</f>
        <v>0</v>
      </c>
      <c r="I27" s="55">
        <v>0</v>
      </c>
      <c r="J27" s="55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workbookViewId="0">
      <selection activeCell="I28" sqref="I28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85" t="s">
        <v>5</v>
      </c>
      <c r="B2" s="85"/>
      <c r="C2" s="85"/>
      <c r="D2" s="85"/>
      <c r="E2" s="85"/>
      <c r="F2" s="85"/>
      <c r="G2" s="8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85" t="s">
        <v>31</v>
      </c>
      <c r="B4" s="85"/>
      <c r="C4" s="85"/>
      <c r="D4" s="85"/>
      <c r="E4" s="85"/>
      <c r="F4" s="85"/>
      <c r="G4" s="85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4" t="s">
        <v>46</v>
      </c>
      <c r="B6" s="42" t="s">
        <v>48</v>
      </c>
      <c r="C6" s="33" t="s">
        <v>60</v>
      </c>
      <c r="D6" s="33" t="s">
        <v>59</v>
      </c>
      <c r="E6" s="34" t="s">
        <v>56</v>
      </c>
      <c r="F6" s="34" t="s">
        <v>57</v>
      </c>
      <c r="G6" s="34" t="s">
        <v>58</v>
      </c>
    </row>
    <row r="7" spans="1:9" s="43" customFormat="1" ht="11.25" x14ac:dyDescent="0.2">
      <c r="A7" s="40">
        <v>1</v>
      </c>
      <c r="B7" s="41">
        <v>2</v>
      </c>
      <c r="C7" s="39">
        <v>3</v>
      </c>
      <c r="D7" s="39">
        <v>4</v>
      </c>
      <c r="E7" s="40">
        <v>5</v>
      </c>
      <c r="F7" s="40">
        <v>6</v>
      </c>
      <c r="G7" s="40">
        <v>7</v>
      </c>
    </row>
    <row r="8" spans="1:9" x14ac:dyDescent="0.25">
      <c r="A8" s="11"/>
      <c r="B8" s="11" t="s">
        <v>33</v>
      </c>
      <c r="C8" s="66">
        <f>C9</f>
        <v>966400.27</v>
      </c>
      <c r="D8" s="66">
        <v>1217879</v>
      </c>
      <c r="E8" s="67">
        <f>E10</f>
        <v>1369609</v>
      </c>
      <c r="F8" s="67">
        <f>F9</f>
        <v>1522300</v>
      </c>
      <c r="G8" s="67">
        <f>G9</f>
        <v>1582300</v>
      </c>
    </row>
    <row r="9" spans="1:9" x14ac:dyDescent="0.25">
      <c r="A9" s="11">
        <v>6</v>
      </c>
      <c r="B9" s="11" t="s">
        <v>6</v>
      </c>
      <c r="C9" s="66">
        <f>C10</f>
        <v>966400.27</v>
      </c>
      <c r="D9" s="66">
        <f>D10</f>
        <v>1217879</v>
      </c>
      <c r="E9" s="67">
        <f>E10</f>
        <v>1369609</v>
      </c>
      <c r="F9" s="67">
        <f>F10</f>
        <v>1522300</v>
      </c>
      <c r="G9" s="67">
        <f>G10</f>
        <v>1582300</v>
      </c>
    </row>
    <row r="10" spans="1:9" ht="25.5" x14ac:dyDescent="0.25">
      <c r="A10" s="14">
        <v>65</v>
      </c>
      <c r="B10" s="26" t="s">
        <v>61</v>
      </c>
      <c r="C10" s="68">
        <v>966400.27</v>
      </c>
      <c r="D10" s="68">
        <v>1217879</v>
      </c>
      <c r="E10" s="70">
        <v>1369609</v>
      </c>
      <c r="F10" s="70">
        <v>1522300</v>
      </c>
      <c r="G10" s="70">
        <v>1582300</v>
      </c>
    </row>
    <row r="12" spans="1:9" ht="25.5" customHeight="1" x14ac:dyDescent="0.25">
      <c r="A12" s="44" t="s">
        <v>46</v>
      </c>
      <c r="B12" s="42" t="s">
        <v>48</v>
      </c>
      <c r="C12" s="33" t="s">
        <v>60</v>
      </c>
      <c r="D12" s="33" t="s">
        <v>59</v>
      </c>
      <c r="E12" s="34" t="s">
        <v>56</v>
      </c>
      <c r="F12" s="34" t="s">
        <v>57</v>
      </c>
      <c r="G12" s="34" t="s">
        <v>58</v>
      </c>
    </row>
    <row r="13" spans="1:9" s="43" customFormat="1" ht="11.25" x14ac:dyDescent="0.2">
      <c r="A13" s="40">
        <v>1</v>
      </c>
      <c r="B13" s="41">
        <v>2</v>
      </c>
      <c r="C13" s="39">
        <v>3</v>
      </c>
      <c r="D13" s="39">
        <v>4</v>
      </c>
      <c r="E13" s="40">
        <v>5</v>
      </c>
      <c r="F13" s="40">
        <v>6</v>
      </c>
      <c r="G13" s="40">
        <v>7</v>
      </c>
    </row>
    <row r="14" spans="1:9" x14ac:dyDescent="0.25">
      <c r="A14" s="11"/>
      <c r="B14" s="11" t="s">
        <v>34</v>
      </c>
      <c r="C14" s="71">
        <f>C15+C19</f>
        <v>962146.00000000012</v>
      </c>
      <c r="D14" s="71">
        <f>D15+D19</f>
        <v>1295379</v>
      </c>
      <c r="E14" s="67">
        <f>E15+E19</f>
        <v>1513000</v>
      </c>
      <c r="F14" s="67">
        <f t="shared" ref="F14:G14" si="0">F15+F19</f>
        <v>1522300</v>
      </c>
      <c r="G14" s="67">
        <f t="shared" si="0"/>
        <v>1582300</v>
      </c>
    </row>
    <row r="15" spans="1:9" x14ac:dyDescent="0.25">
      <c r="A15" s="11">
        <v>3</v>
      </c>
      <c r="B15" s="11" t="s">
        <v>7</v>
      </c>
      <c r="C15" s="66">
        <f>C16+C17+C18</f>
        <v>946944.35000000009</v>
      </c>
      <c r="D15" s="71">
        <f>D16+D17+D18</f>
        <v>1245579</v>
      </c>
      <c r="E15" s="67">
        <f>E16+E17+E18</f>
        <v>1461700</v>
      </c>
      <c r="F15" s="67">
        <f t="shared" ref="F15:G15" si="1">F16+F17+F18</f>
        <v>1500300</v>
      </c>
      <c r="G15" s="67">
        <f t="shared" si="1"/>
        <v>1560300</v>
      </c>
    </row>
    <row r="16" spans="1:9" x14ac:dyDescent="0.25">
      <c r="A16" s="63">
        <v>31</v>
      </c>
      <c r="B16" s="14" t="s">
        <v>8</v>
      </c>
      <c r="C16" s="68">
        <v>648238.67000000004</v>
      </c>
      <c r="D16" s="68">
        <v>915038</v>
      </c>
      <c r="E16" s="70">
        <v>1071200</v>
      </c>
      <c r="F16" s="70">
        <v>1100000</v>
      </c>
      <c r="G16" s="70">
        <v>1150000</v>
      </c>
    </row>
    <row r="17" spans="1:7" x14ac:dyDescent="0.25">
      <c r="A17" s="64">
        <v>32</v>
      </c>
      <c r="B17" s="12" t="s">
        <v>16</v>
      </c>
      <c r="C17" s="69">
        <v>298697.44</v>
      </c>
      <c r="D17" s="69">
        <v>330143</v>
      </c>
      <c r="E17" s="70">
        <v>390200</v>
      </c>
      <c r="F17" s="70">
        <v>400000</v>
      </c>
      <c r="G17" s="70">
        <v>410000</v>
      </c>
    </row>
    <row r="18" spans="1:7" x14ac:dyDescent="0.25">
      <c r="A18" s="64">
        <v>34</v>
      </c>
      <c r="B18" s="12" t="s">
        <v>62</v>
      </c>
      <c r="C18" s="69">
        <v>8.24</v>
      </c>
      <c r="D18" s="69">
        <v>398</v>
      </c>
      <c r="E18" s="70">
        <v>300</v>
      </c>
      <c r="F18" s="70">
        <v>300</v>
      </c>
      <c r="G18" s="70">
        <v>300</v>
      </c>
    </row>
    <row r="19" spans="1:7" x14ac:dyDescent="0.25">
      <c r="A19" s="13">
        <v>4</v>
      </c>
      <c r="B19" s="20" t="s">
        <v>9</v>
      </c>
      <c r="C19" s="66">
        <f>C20</f>
        <v>15201.65</v>
      </c>
      <c r="D19" s="66">
        <f>D20</f>
        <v>49800</v>
      </c>
      <c r="E19" s="67">
        <f>E20</f>
        <v>51300</v>
      </c>
      <c r="F19" s="67">
        <f t="shared" ref="F19:G19" si="2">F20</f>
        <v>22000</v>
      </c>
      <c r="G19" s="67">
        <f t="shared" si="2"/>
        <v>22000</v>
      </c>
    </row>
    <row r="20" spans="1:7" ht="25.5" x14ac:dyDescent="0.25">
      <c r="A20" s="63">
        <v>42</v>
      </c>
      <c r="B20" s="21" t="s">
        <v>10</v>
      </c>
      <c r="C20" s="68">
        <v>15201.65</v>
      </c>
      <c r="D20" s="68">
        <v>49800</v>
      </c>
      <c r="E20" s="70">
        <v>51300</v>
      </c>
      <c r="F20" s="70">
        <v>22000</v>
      </c>
      <c r="G20" s="77">
        <v>22000</v>
      </c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"/>
  <sheetViews>
    <sheetView workbookViewId="0">
      <selection activeCell="B7" sqref="B7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85" t="s">
        <v>32</v>
      </c>
      <c r="C2" s="85"/>
      <c r="D2" s="85"/>
      <c r="E2" s="85"/>
      <c r="F2" s="85"/>
      <c r="G2" s="85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4" t="s">
        <v>46</v>
      </c>
      <c r="B4" s="42" t="s">
        <v>48</v>
      </c>
      <c r="C4" s="33" t="s">
        <v>60</v>
      </c>
      <c r="D4" s="33" t="s">
        <v>59</v>
      </c>
      <c r="E4" s="34" t="s">
        <v>56</v>
      </c>
      <c r="F4" s="34" t="s">
        <v>57</v>
      </c>
      <c r="G4" s="34" t="s">
        <v>58</v>
      </c>
    </row>
    <row r="5" spans="1:9" s="37" customFormat="1" ht="11.25" x14ac:dyDescent="0.2">
      <c r="A5" s="41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11"/>
      <c r="B6" s="11" t="s">
        <v>33</v>
      </c>
      <c r="C6" s="66">
        <f t="shared" ref="C6:G7" si="0">C7</f>
        <v>966400.27</v>
      </c>
      <c r="D6" s="66">
        <f t="shared" si="0"/>
        <v>1217879</v>
      </c>
      <c r="E6" s="65">
        <f t="shared" si="0"/>
        <v>1369609</v>
      </c>
      <c r="F6" s="65">
        <f t="shared" si="0"/>
        <v>1522300</v>
      </c>
      <c r="G6" s="65">
        <f t="shared" si="0"/>
        <v>1582300</v>
      </c>
    </row>
    <row r="7" spans="1:9" x14ac:dyDescent="0.25">
      <c r="A7" s="11">
        <v>4</v>
      </c>
      <c r="B7" s="11" t="s">
        <v>63</v>
      </c>
      <c r="C7" s="66">
        <f t="shared" si="0"/>
        <v>966400.27</v>
      </c>
      <c r="D7" s="66">
        <f t="shared" si="0"/>
        <v>1217879</v>
      </c>
      <c r="E7" s="65">
        <f t="shared" si="0"/>
        <v>1369609</v>
      </c>
      <c r="F7" s="65">
        <f t="shared" si="0"/>
        <v>1522300</v>
      </c>
      <c r="G7" s="65">
        <f t="shared" si="0"/>
        <v>1582300</v>
      </c>
    </row>
    <row r="8" spans="1:9" x14ac:dyDescent="0.25">
      <c r="A8" s="26">
        <v>43</v>
      </c>
      <c r="B8" s="26" t="s">
        <v>64</v>
      </c>
      <c r="C8" s="68">
        <v>966400.27</v>
      </c>
      <c r="D8" s="68">
        <v>1217879</v>
      </c>
      <c r="E8" s="10">
        <v>1369609</v>
      </c>
      <c r="F8" s="10">
        <v>1522300</v>
      </c>
      <c r="G8" s="10">
        <v>1582300</v>
      </c>
    </row>
    <row r="10" spans="1:9" ht="25.5" customHeight="1" x14ac:dyDescent="0.25">
      <c r="A10" s="44" t="s">
        <v>46</v>
      </c>
      <c r="B10" s="42" t="s">
        <v>48</v>
      </c>
      <c r="C10" s="33" t="s">
        <v>60</v>
      </c>
      <c r="D10" s="33" t="s">
        <v>59</v>
      </c>
      <c r="E10" s="34" t="s">
        <v>56</v>
      </c>
      <c r="F10" s="34" t="s">
        <v>57</v>
      </c>
      <c r="G10" s="34" t="s">
        <v>58</v>
      </c>
    </row>
    <row r="11" spans="1:9" s="37" customFormat="1" ht="11.25" x14ac:dyDescent="0.2">
      <c r="A11" s="41">
        <v>1</v>
      </c>
      <c r="B11" s="41">
        <v>2</v>
      </c>
      <c r="C11" s="39">
        <v>3</v>
      </c>
      <c r="D11" s="39">
        <v>4</v>
      </c>
      <c r="E11" s="40">
        <v>5</v>
      </c>
      <c r="F11" s="40">
        <v>6</v>
      </c>
      <c r="G11" s="40">
        <v>7</v>
      </c>
    </row>
    <row r="12" spans="1:9" x14ac:dyDescent="0.25">
      <c r="A12" s="11"/>
      <c r="B12" s="11" t="s">
        <v>34</v>
      </c>
      <c r="C12" s="66">
        <f t="shared" ref="C12:G13" si="1">C13</f>
        <v>962164</v>
      </c>
      <c r="D12" s="66">
        <f t="shared" si="1"/>
        <v>1295379</v>
      </c>
      <c r="E12" s="67">
        <f t="shared" si="1"/>
        <v>1513000</v>
      </c>
      <c r="F12" s="67">
        <f t="shared" si="1"/>
        <v>1522300</v>
      </c>
      <c r="G12" s="67">
        <f t="shared" si="1"/>
        <v>1582300</v>
      </c>
    </row>
    <row r="13" spans="1:9" x14ac:dyDescent="0.25">
      <c r="A13" s="11">
        <v>4</v>
      </c>
      <c r="B13" s="11" t="s">
        <v>63</v>
      </c>
      <c r="C13" s="66">
        <f t="shared" si="1"/>
        <v>962164</v>
      </c>
      <c r="D13" s="66">
        <f t="shared" si="1"/>
        <v>1295379</v>
      </c>
      <c r="E13" s="67">
        <f t="shared" si="1"/>
        <v>1513000</v>
      </c>
      <c r="F13" s="67">
        <f t="shared" si="1"/>
        <v>1522300</v>
      </c>
      <c r="G13" s="67">
        <f t="shared" si="1"/>
        <v>1582300</v>
      </c>
    </row>
    <row r="14" spans="1:9" x14ac:dyDescent="0.25">
      <c r="A14" s="26">
        <v>43</v>
      </c>
      <c r="B14" s="26" t="s">
        <v>64</v>
      </c>
      <c r="C14" s="68">
        <v>962164</v>
      </c>
      <c r="D14" s="68">
        <v>1295379</v>
      </c>
      <c r="E14" s="70">
        <v>1513000</v>
      </c>
      <c r="F14" s="70">
        <v>1522300</v>
      </c>
      <c r="G14" s="70">
        <v>1582300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activeCell="G14" sqref="G14"/>
    </sheetView>
  </sheetViews>
  <sheetFormatPr defaultRowHeight="15" x14ac:dyDescent="0.25"/>
  <cols>
    <col min="1" max="1" width="10.5703125" style="46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85" t="s">
        <v>35</v>
      </c>
      <c r="C2" s="85"/>
      <c r="D2" s="85"/>
      <c r="E2" s="85"/>
      <c r="F2" s="85"/>
      <c r="G2" s="85"/>
      <c r="H2" s="29"/>
      <c r="I2" s="29"/>
    </row>
    <row r="3" spans="1:9" ht="18" x14ac:dyDescent="0.25">
      <c r="A3" s="4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46</v>
      </c>
      <c r="B4" s="42" t="s">
        <v>48</v>
      </c>
      <c r="C4" s="33" t="s">
        <v>60</v>
      </c>
      <c r="D4" s="33" t="s">
        <v>59</v>
      </c>
      <c r="E4" s="34" t="s">
        <v>56</v>
      </c>
      <c r="F4" s="34" t="s">
        <v>57</v>
      </c>
      <c r="G4" s="34" t="s">
        <v>58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49"/>
      <c r="B6" s="11" t="s">
        <v>34</v>
      </c>
      <c r="C6" s="66">
        <f t="shared" ref="C6:G8" si="0">C7</f>
        <v>962146</v>
      </c>
      <c r="D6" s="66">
        <f t="shared" si="0"/>
        <v>1295379</v>
      </c>
      <c r="E6" s="67">
        <f t="shared" si="0"/>
        <v>1513000</v>
      </c>
      <c r="F6" s="67">
        <f t="shared" si="0"/>
        <v>1522300</v>
      </c>
      <c r="G6" s="67">
        <f t="shared" si="0"/>
        <v>1582300</v>
      </c>
    </row>
    <row r="7" spans="1:9" x14ac:dyDescent="0.25">
      <c r="A7" s="49" t="s">
        <v>65</v>
      </c>
      <c r="B7" s="11" t="s">
        <v>66</v>
      </c>
      <c r="C7" s="66">
        <f t="shared" si="0"/>
        <v>962146</v>
      </c>
      <c r="D7" s="66">
        <f t="shared" si="0"/>
        <v>1295379</v>
      </c>
      <c r="E7" s="67">
        <f t="shared" si="0"/>
        <v>1513000</v>
      </c>
      <c r="F7" s="67">
        <f t="shared" si="0"/>
        <v>1522300</v>
      </c>
      <c r="G7" s="67">
        <f t="shared" si="0"/>
        <v>1582300</v>
      </c>
    </row>
    <row r="8" spans="1:9" x14ac:dyDescent="0.25">
      <c r="A8" s="51" t="s">
        <v>67</v>
      </c>
      <c r="B8" s="26" t="s">
        <v>68</v>
      </c>
      <c r="C8" s="68">
        <f t="shared" si="0"/>
        <v>962146</v>
      </c>
      <c r="D8" s="68">
        <f t="shared" si="0"/>
        <v>1295379</v>
      </c>
      <c r="E8" s="70">
        <f t="shared" si="0"/>
        <v>1513000</v>
      </c>
      <c r="F8" s="70">
        <f t="shared" si="0"/>
        <v>1522300</v>
      </c>
      <c r="G8" s="70">
        <f t="shared" si="0"/>
        <v>1582300</v>
      </c>
    </row>
    <row r="9" spans="1:9" x14ac:dyDescent="0.25">
      <c r="A9" s="50" t="s">
        <v>69</v>
      </c>
      <c r="B9" s="15" t="s">
        <v>70</v>
      </c>
      <c r="C9" s="68">
        <v>962146</v>
      </c>
      <c r="D9" s="68">
        <v>1295379</v>
      </c>
      <c r="E9" s="70">
        <v>1513000</v>
      </c>
      <c r="F9" s="70">
        <v>1522300</v>
      </c>
      <c r="G9" s="70">
        <v>1582300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F19" sqref="F19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85" t="s">
        <v>11</v>
      </c>
      <c r="B2" s="85"/>
      <c r="C2" s="85"/>
      <c r="D2" s="85"/>
      <c r="E2" s="85"/>
      <c r="F2" s="85"/>
      <c r="G2" s="8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85" t="s">
        <v>36</v>
      </c>
      <c r="B4" s="85"/>
      <c r="C4" s="85"/>
      <c r="D4" s="85"/>
      <c r="E4" s="85"/>
      <c r="F4" s="85"/>
      <c r="G4" s="85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7" t="s">
        <v>46</v>
      </c>
      <c r="B6" s="42" t="s">
        <v>48</v>
      </c>
      <c r="C6" s="33" t="s">
        <v>40</v>
      </c>
      <c r="D6" s="33" t="s">
        <v>41</v>
      </c>
      <c r="E6" s="34" t="s">
        <v>42</v>
      </c>
      <c r="F6" s="34" t="s">
        <v>43</v>
      </c>
      <c r="G6" s="34" t="s">
        <v>44</v>
      </c>
    </row>
    <row r="7" spans="1:9" s="37" customFormat="1" ht="11.25" x14ac:dyDescent="0.2">
      <c r="A7" s="48">
        <v>1</v>
      </c>
      <c r="B7" s="41">
        <v>2</v>
      </c>
      <c r="C7" s="39">
        <v>3</v>
      </c>
      <c r="D7" s="39">
        <v>4</v>
      </c>
      <c r="E7" s="40">
        <v>5</v>
      </c>
      <c r="F7" s="40">
        <v>6</v>
      </c>
      <c r="G7" s="40">
        <v>7</v>
      </c>
    </row>
    <row r="8" spans="1:9" x14ac:dyDescent="0.25">
      <c r="A8" s="11">
        <v>8</v>
      </c>
      <c r="B8" s="11" t="s">
        <v>12</v>
      </c>
      <c r="C8" s="11"/>
      <c r="D8" s="11"/>
      <c r="E8" s="10"/>
      <c r="F8" s="10"/>
      <c r="G8" s="10"/>
    </row>
    <row r="9" spans="1:9" x14ac:dyDescent="0.25">
      <c r="A9" s="11">
        <v>84</v>
      </c>
      <c r="B9" s="14" t="s">
        <v>17</v>
      </c>
      <c r="C9" s="11"/>
      <c r="D9" s="11"/>
      <c r="E9" s="10"/>
      <c r="F9" s="10"/>
      <c r="G9" s="10"/>
    </row>
    <row r="10" spans="1:9" x14ac:dyDescent="0.25">
      <c r="A10" s="12" t="s">
        <v>19</v>
      </c>
      <c r="B10" s="16"/>
      <c r="C10" s="14"/>
      <c r="D10" s="14"/>
      <c r="E10" s="10"/>
      <c r="F10" s="10"/>
      <c r="G10" s="10"/>
    </row>
    <row r="11" spans="1:9" x14ac:dyDescent="0.25">
      <c r="A11" s="13">
        <v>5</v>
      </c>
      <c r="B11" s="20" t="s">
        <v>13</v>
      </c>
      <c r="C11" s="14"/>
      <c r="D11" s="14"/>
      <c r="E11" s="10"/>
      <c r="F11" s="10"/>
      <c r="G11" s="10"/>
    </row>
    <row r="12" spans="1:9" ht="25.5" x14ac:dyDescent="0.25">
      <c r="A12" s="14">
        <v>54</v>
      </c>
      <c r="B12" s="21" t="s">
        <v>18</v>
      </c>
      <c r="C12" s="14"/>
      <c r="D12" s="14"/>
      <c r="E12" s="10"/>
      <c r="F12" s="10"/>
      <c r="G12" s="10"/>
    </row>
    <row r="13" spans="1:9" x14ac:dyDescent="0.25">
      <c r="A13" s="15" t="s">
        <v>19</v>
      </c>
      <c r="B13" s="20"/>
      <c r="C13" s="14"/>
      <c r="D13" s="14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workbookViewId="0">
      <selection activeCell="H27" sqref="H27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85" t="s">
        <v>37</v>
      </c>
      <c r="C2" s="85"/>
      <c r="D2" s="85"/>
      <c r="E2" s="85"/>
      <c r="F2" s="85"/>
      <c r="G2" s="85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46</v>
      </c>
      <c r="B4" s="42" t="s">
        <v>48</v>
      </c>
      <c r="C4" s="33" t="s">
        <v>40</v>
      </c>
      <c r="D4" s="33" t="s">
        <v>41</v>
      </c>
      <c r="E4" s="34" t="s">
        <v>42</v>
      </c>
      <c r="F4" s="34" t="s">
        <v>43</v>
      </c>
      <c r="G4" s="34" t="s">
        <v>44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x14ac:dyDescent="0.25">
      <c r="A6" s="11"/>
      <c r="B6" s="11" t="s">
        <v>38</v>
      </c>
      <c r="C6" s="11"/>
      <c r="D6" s="11"/>
      <c r="E6" s="10"/>
      <c r="F6" s="10"/>
      <c r="G6" s="10"/>
    </row>
    <row r="7" spans="1:9" x14ac:dyDescent="0.25">
      <c r="A7" s="11">
        <v>1</v>
      </c>
      <c r="B7" s="11" t="s">
        <v>49</v>
      </c>
      <c r="C7" s="11"/>
      <c r="D7" s="11"/>
      <c r="E7" s="10"/>
      <c r="F7" s="10"/>
      <c r="G7" s="10"/>
    </row>
    <row r="8" spans="1:9" x14ac:dyDescent="0.25">
      <c r="A8" s="26">
        <v>11</v>
      </c>
      <c r="B8" s="26" t="s">
        <v>49</v>
      </c>
      <c r="C8" s="14"/>
      <c r="D8" s="14"/>
      <c r="E8" s="10"/>
      <c r="F8" s="10"/>
      <c r="G8" s="10"/>
    </row>
    <row r="9" spans="1:9" x14ac:dyDescent="0.25">
      <c r="A9" s="15">
        <v>12</v>
      </c>
      <c r="B9" s="15" t="s">
        <v>50</v>
      </c>
      <c r="C9" s="14"/>
      <c r="D9" s="14"/>
      <c r="E9" s="10"/>
      <c r="F9" s="10"/>
      <c r="G9" s="10"/>
    </row>
    <row r="10" spans="1:9" x14ac:dyDescent="0.25">
      <c r="A10" s="15" t="s">
        <v>19</v>
      </c>
      <c r="B10" s="15"/>
      <c r="C10" s="14"/>
      <c r="D10" s="14"/>
      <c r="E10" s="10"/>
      <c r="F10" s="10"/>
      <c r="G10" s="10"/>
    </row>
    <row r="11" spans="1:9" x14ac:dyDescent="0.25">
      <c r="A11" s="11">
        <v>2</v>
      </c>
      <c r="B11" s="11" t="s">
        <v>51</v>
      </c>
      <c r="C11" s="14"/>
      <c r="D11" s="14"/>
      <c r="E11" s="10"/>
      <c r="F11" s="10"/>
      <c r="G11" s="10"/>
    </row>
    <row r="12" spans="1:9" x14ac:dyDescent="0.25">
      <c r="A12" s="14">
        <v>21</v>
      </c>
      <c r="B12" s="14" t="s">
        <v>52</v>
      </c>
      <c r="C12" s="38"/>
      <c r="D12" s="38"/>
      <c r="E12" s="38"/>
      <c r="F12" s="38"/>
      <c r="G12" s="38"/>
    </row>
    <row r="13" spans="1:9" x14ac:dyDescent="0.25">
      <c r="A13" s="11">
        <v>3</v>
      </c>
      <c r="B13" s="11" t="s">
        <v>53</v>
      </c>
      <c r="C13" s="38"/>
      <c r="D13" s="38"/>
      <c r="E13" s="38"/>
      <c r="F13" s="38"/>
      <c r="G13" s="38"/>
    </row>
    <row r="14" spans="1:9" x14ac:dyDescent="0.25">
      <c r="A14" s="14">
        <v>31</v>
      </c>
      <c r="B14" s="14" t="s">
        <v>53</v>
      </c>
      <c r="C14" s="38"/>
      <c r="D14" s="38"/>
      <c r="E14" s="38"/>
      <c r="F14" s="38"/>
      <c r="G14" s="38"/>
    </row>
    <row r="15" spans="1:9" x14ac:dyDescent="0.25">
      <c r="A15" s="14" t="s">
        <v>19</v>
      </c>
      <c r="B15" s="14"/>
      <c r="C15" s="38"/>
      <c r="D15" s="38"/>
      <c r="E15" s="38"/>
      <c r="F15" s="38"/>
      <c r="G15" s="38"/>
    </row>
    <row r="16" spans="1:9" x14ac:dyDescent="0.25">
      <c r="A16" s="25"/>
      <c r="B16" s="25"/>
      <c r="C16" s="38"/>
      <c r="D16" s="38"/>
      <c r="E16" s="38"/>
      <c r="F16" s="38"/>
      <c r="G16" s="38"/>
    </row>
    <row r="17" spans="1:7" x14ac:dyDescent="0.25">
      <c r="A17" s="11"/>
      <c r="B17" s="11" t="s">
        <v>39</v>
      </c>
      <c r="C17" s="38"/>
      <c r="D17" s="38"/>
      <c r="E17" s="38"/>
      <c r="F17" s="38"/>
      <c r="G17" s="38"/>
    </row>
    <row r="18" spans="1:7" x14ac:dyDescent="0.25">
      <c r="A18" s="11">
        <v>1</v>
      </c>
      <c r="B18" s="11" t="s">
        <v>49</v>
      </c>
      <c r="C18" s="38"/>
      <c r="D18" s="38"/>
      <c r="E18" s="38"/>
      <c r="F18" s="38"/>
      <c r="G18" s="38"/>
    </row>
    <row r="19" spans="1:7" x14ac:dyDescent="0.25">
      <c r="A19" s="26">
        <v>11</v>
      </c>
      <c r="B19" s="26" t="s">
        <v>49</v>
      </c>
      <c r="C19" s="38"/>
      <c r="D19" s="38"/>
      <c r="E19" s="38"/>
      <c r="F19" s="38"/>
      <c r="G19" s="38"/>
    </row>
    <row r="20" spans="1:7" x14ac:dyDescent="0.25">
      <c r="A20" s="15">
        <v>12</v>
      </c>
      <c r="B20" s="15" t="s">
        <v>50</v>
      </c>
      <c r="C20" s="38"/>
      <c r="D20" s="38"/>
      <c r="E20" s="38"/>
      <c r="F20" s="38"/>
      <c r="G20" s="38"/>
    </row>
    <row r="21" spans="1:7" x14ac:dyDescent="0.25">
      <c r="A21" s="15" t="s">
        <v>19</v>
      </c>
      <c r="B21" s="15"/>
      <c r="C21" s="38"/>
      <c r="D21" s="38"/>
      <c r="E21" s="38"/>
      <c r="F21" s="38"/>
      <c r="G21" s="38"/>
    </row>
    <row r="22" spans="1:7" x14ac:dyDescent="0.25">
      <c r="A22" s="11">
        <v>2</v>
      </c>
      <c r="B22" s="11" t="s">
        <v>51</v>
      </c>
      <c r="C22" s="38"/>
      <c r="D22" s="38"/>
      <c r="E22" s="38"/>
      <c r="F22" s="38"/>
      <c r="G22" s="38"/>
    </row>
    <row r="23" spans="1:7" x14ac:dyDescent="0.25">
      <c r="A23" s="14">
        <v>21</v>
      </c>
      <c r="B23" s="14" t="s">
        <v>52</v>
      </c>
      <c r="C23" s="38"/>
      <c r="D23" s="38"/>
      <c r="E23" s="38"/>
      <c r="F23" s="38"/>
      <c r="G23" s="38"/>
    </row>
    <row r="24" spans="1:7" x14ac:dyDescent="0.25">
      <c r="A24" s="11">
        <v>3</v>
      </c>
      <c r="B24" s="11" t="s">
        <v>53</v>
      </c>
      <c r="C24" s="38"/>
      <c r="D24" s="38"/>
      <c r="E24" s="38"/>
      <c r="F24" s="38"/>
      <c r="G24" s="38"/>
    </row>
    <row r="25" spans="1:7" x14ac:dyDescent="0.25">
      <c r="A25" s="14">
        <v>31</v>
      </c>
      <c r="B25" s="14" t="s">
        <v>53</v>
      </c>
      <c r="C25" s="38"/>
      <c r="D25" s="38"/>
      <c r="E25" s="38"/>
      <c r="F25" s="38"/>
      <c r="G25" s="38"/>
    </row>
    <row r="26" spans="1:7" x14ac:dyDescent="0.25">
      <c r="A26" s="14" t="s">
        <v>19</v>
      </c>
      <c r="B26" s="14"/>
      <c r="C26" s="38"/>
      <c r="D26" s="38"/>
      <c r="E26" s="38"/>
      <c r="F26" s="38"/>
      <c r="G26" s="38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workbookViewId="0">
      <selection activeCell="D29" sqref="D29"/>
    </sheetView>
  </sheetViews>
  <sheetFormatPr defaultRowHeight="15" x14ac:dyDescent="0.25"/>
  <cols>
    <col min="1" max="1" width="28.42578125" customWidth="1"/>
    <col min="2" max="2" width="38.4257812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85" t="s">
        <v>14</v>
      </c>
      <c r="B2" s="85"/>
      <c r="C2" s="85"/>
      <c r="D2" s="85"/>
      <c r="E2" s="85"/>
      <c r="F2" s="85"/>
      <c r="G2" s="85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42" t="s">
        <v>54</v>
      </c>
      <c r="B4" s="42" t="s">
        <v>48</v>
      </c>
      <c r="C4" s="33" t="s">
        <v>60</v>
      </c>
      <c r="D4" s="33" t="s">
        <v>59</v>
      </c>
      <c r="E4" s="34" t="s">
        <v>56</v>
      </c>
      <c r="F4" s="34" t="s">
        <v>57</v>
      </c>
      <c r="G4" s="34" t="s">
        <v>58</v>
      </c>
    </row>
    <row r="5" spans="1:9" s="37" customFormat="1" ht="11.25" x14ac:dyDescent="0.2">
      <c r="A5" s="48">
        <v>1</v>
      </c>
      <c r="B5" s="41">
        <v>2</v>
      </c>
      <c r="C5" s="39">
        <v>3</v>
      </c>
      <c r="D5" s="39">
        <v>4</v>
      </c>
      <c r="E5" s="40">
        <v>5</v>
      </c>
      <c r="F5" s="40">
        <v>6</v>
      </c>
      <c r="G5" s="40">
        <v>7</v>
      </c>
    </row>
    <row r="6" spans="1:9" ht="25.5" x14ac:dyDescent="0.25">
      <c r="A6" s="75" t="s">
        <v>76</v>
      </c>
      <c r="B6" s="52" t="s">
        <v>71</v>
      </c>
      <c r="C6" s="78">
        <f>C7</f>
        <v>962146.00000000012</v>
      </c>
      <c r="D6" s="78">
        <f>D8</f>
        <v>1295379</v>
      </c>
      <c r="E6" s="78">
        <f>E7</f>
        <v>1513000</v>
      </c>
      <c r="F6" s="78">
        <f>F7</f>
        <v>1522300</v>
      </c>
      <c r="G6" s="78">
        <f>G7</f>
        <v>1582300</v>
      </c>
    </row>
    <row r="7" spans="1:9" x14ac:dyDescent="0.25">
      <c r="A7" s="4">
        <v>43</v>
      </c>
      <c r="B7" s="52" t="s">
        <v>74</v>
      </c>
      <c r="C7" s="78">
        <f>C8</f>
        <v>962146.00000000012</v>
      </c>
      <c r="D7" s="78">
        <f t="shared" ref="D7:E9" si="0">D8</f>
        <v>1295379</v>
      </c>
      <c r="E7" s="78">
        <f t="shared" si="0"/>
        <v>1513000</v>
      </c>
      <c r="F7" s="78">
        <f>F9</f>
        <v>1522300</v>
      </c>
      <c r="G7" s="78">
        <f>G8</f>
        <v>1582300</v>
      </c>
    </row>
    <row r="8" spans="1:9" x14ac:dyDescent="0.25">
      <c r="A8" s="4">
        <v>33</v>
      </c>
      <c r="B8" s="52" t="s">
        <v>77</v>
      </c>
      <c r="C8" s="78">
        <f>C9</f>
        <v>962146.00000000012</v>
      </c>
      <c r="D8" s="78">
        <f t="shared" si="0"/>
        <v>1295379</v>
      </c>
      <c r="E8" s="78">
        <f t="shared" si="0"/>
        <v>1513000</v>
      </c>
      <c r="F8" s="78">
        <f>F10</f>
        <v>1522300</v>
      </c>
      <c r="G8" s="78">
        <f>G9</f>
        <v>1582300</v>
      </c>
    </row>
    <row r="9" spans="1:9" x14ac:dyDescent="0.25">
      <c r="A9" s="4">
        <v>3301</v>
      </c>
      <c r="B9" s="52" t="s">
        <v>72</v>
      </c>
      <c r="C9" s="78">
        <f>C10</f>
        <v>962146.00000000012</v>
      </c>
      <c r="D9" s="78">
        <f t="shared" si="0"/>
        <v>1295379</v>
      </c>
      <c r="E9" s="78">
        <f t="shared" si="0"/>
        <v>1513000</v>
      </c>
      <c r="F9" s="78">
        <f>F10</f>
        <v>1522300</v>
      </c>
      <c r="G9" s="78">
        <f>G10</f>
        <v>1582300</v>
      </c>
    </row>
    <row r="10" spans="1:9" ht="27.75" customHeight="1" x14ac:dyDescent="0.25">
      <c r="A10" s="4" t="s">
        <v>78</v>
      </c>
      <c r="B10" s="52" t="s">
        <v>73</v>
      </c>
      <c r="C10" s="78">
        <f>C11+C15</f>
        <v>962146.00000000012</v>
      </c>
      <c r="D10" s="78">
        <f>D11+D15</f>
        <v>1295379</v>
      </c>
      <c r="E10" s="78">
        <f t="shared" ref="E10:G10" si="1">E11+E15</f>
        <v>1513000</v>
      </c>
      <c r="F10" s="78">
        <f t="shared" si="1"/>
        <v>1522300</v>
      </c>
      <c r="G10" s="78">
        <f t="shared" si="1"/>
        <v>1582300</v>
      </c>
    </row>
    <row r="11" spans="1:9" x14ac:dyDescent="0.25">
      <c r="A11" s="73">
        <v>3</v>
      </c>
      <c r="B11" s="11" t="s">
        <v>7</v>
      </c>
      <c r="C11" s="70">
        <f>C12+C13+C14</f>
        <v>946944.35000000009</v>
      </c>
      <c r="D11" s="70">
        <f>D12+D13+D14</f>
        <v>1245579</v>
      </c>
      <c r="E11" s="70">
        <f t="shared" ref="E11:G11" si="2">E12+E13+E14</f>
        <v>1461700</v>
      </c>
      <c r="F11" s="70">
        <f t="shared" si="2"/>
        <v>1500300</v>
      </c>
      <c r="G11" s="70">
        <f t="shared" si="2"/>
        <v>1560300</v>
      </c>
    </row>
    <row r="12" spans="1:9" x14ac:dyDescent="0.25">
      <c r="A12" s="76">
        <v>31</v>
      </c>
      <c r="B12" s="14" t="s">
        <v>8</v>
      </c>
      <c r="C12" s="70">
        <v>648238.67000000004</v>
      </c>
      <c r="D12" s="70">
        <v>915038</v>
      </c>
      <c r="E12" s="70">
        <v>1071200</v>
      </c>
      <c r="F12" s="70">
        <v>1100000</v>
      </c>
      <c r="G12" s="70">
        <v>1150000</v>
      </c>
    </row>
    <row r="13" spans="1:9" x14ac:dyDescent="0.25">
      <c r="A13" s="76">
        <v>32</v>
      </c>
      <c r="B13" s="12" t="s">
        <v>16</v>
      </c>
      <c r="C13" s="70">
        <v>298697.44</v>
      </c>
      <c r="D13" s="70">
        <v>330143</v>
      </c>
      <c r="E13" s="70">
        <v>390200</v>
      </c>
      <c r="F13" s="70">
        <v>400000</v>
      </c>
      <c r="G13" s="70">
        <v>410000</v>
      </c>
    </row>
    <row r="14" spans="1:9" x14ac:dyDescent="0.25">
      <c r="A14" s="76">
        <v>34</v>
      </c>
      <c r="B14" s="12" t="s">
        <v>62</v>
      </c>
      <c r="C14" s="70">
        <v>8.24</v>
      </c>
      <c r="D14" s="70">
        <v>398</v>
      </c>
      <c r="E14" s="70">
        <v>300</v>
      </c>
      <c r="F14" s="70">
        <v>300</v>
      </c>
      <c r="G14" s="70">
        <v>300</v>
      </c>
    </row>
    <row r="15" spans="1:9" ht="25.5" x14ac:dyDescent="0.25">
      <c r="A15" s="73">
        <v>4</v>
      </c>
      <c r="B15" s="20" t="s">
        <v>9</v>
      </c>
      <c r="C15" s="79">
        <v>15201.65</v>
      </c>
      <c r="D15" s="79">
        <v>49800</v>
      </c>
      <c r="E15" s="79">
        <f>E16</f>
        <v>51300</v>
      </c>
      <c r="F15" s="79">
        <f>F16</f>
        <v>22000</v>
      </c>
      <c r="G15" s="79">
        <f>G16</f>
        <v>22000</v>
      </c>
    </row>
    <row r="16" spans="1:9" ht="25.5" x14ac:dyDescent="0.25">
      <c r="A16" s="76">
        <v>42</v>
      </c>
      <c r="B16" s="21" t="s">
        <v>75</v>
      </c>
      <c r="C16" s="70">
        <v>15201.65</v>
      </c>
      <c r="D16" s="70">
        <v>49800</v>
      </c>
      <c r="E16" s="70">
        <v>51300</v>
      </c>
      <c r="F16" s="70">
        <v>22000</v>
      </c>
      <c r="G16" s="70">
        <v>22000</v>
      </c>
    </row>
    <row r="17" spans="1:1" x14ac:dyDescent="0.25">
      <c r="A17" s="74"/>
    </row>
  </sheetData>
  <mergeCells count="1">
    <mergeCell ref="A2:G2"/>
  </mergeCells>
  <pageMargins left="0.7" right="0.7" top="0.75" bottom="0.75" header="0.3" footer="0.3"/>
  <pageSetup paperSize="9" scale="80" orientation="landscape" r:id="rId1"/>
  <ignoredErrors>
    <ignoredError sqref="D6 F7:F8" formula="1"/>
    <ignoredError sqref="A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9437E-78FE-40E7-9B2F-470195AA17E1}">
  <ds:schemaRefs>
    <ds:schemaRef ds:uri="http://schemas.microsoft.com/office/2006/metadata/properties"/>
    <ds:schemaRef ds:uri="http://schemas.microsoft.com/office/infopath/2007/PartnerControls"/>
    <ds:schemaRef ds:uri="4fd6f2f3-afd8-4f8d-86e3-cabbb3849405"/>
    <ds:schemaRef ds:uri="5886cc92-a7f3-45d8-90fc-d9bf4c02a413"/>
  </ds:schemaRefs>
</ds:datastoreItem>
</file>

<file path=customXml/itemProps2.xml><?xml version="1.0" encoding="utf-8"?>
<ds:datastoreItem xmlns:ds="http://schemas.openxmlformats.org/officeDocument/2006/customXml" ds:itemID="{8ABA4C0F-4543-4A69-BA3E-0731D7F26A1A}"/>
</file>

<file path=customXml/itemProps3.xml><?xml version="1.0" encoding="utf-8"?>
<ds:datastoreItem xmlns:ds="http://schemas.openxmlformats.org/officeDocument/2006/customXml" ds:itemID="{A27B0FF5-A282-48E3-BD68-C0BA5CB121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 Držaić</cp:lastModifiedBy>
  <cp:lastPrinted>2024-11-07T11:59:06Z</cp:lastPrinted>
  <dcterms:created xsi:type="dcterms:W3CDTF">2022-08-12T12:51:27Z</dcterms:created>
  <dcterms:modified xsi:type="dcterms:W3CDTF">2024-11-07T12:00:22Z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  <property fmtid="{D5CDD505-2E9C-101B-9397-08002B2CF9AE}" pid="3" name="ContentTypeId">
    <vt:lpwstr>0x010100B2D9B40ACEBF84448B22385A6EAD467B</vt:lpwstr>
  </property>
  <property fmtid="{D5CDD505-2E9C-101B-9397-08002B2CF9AE}" pid="4" name="MediaServiceImageTags">
    <vt:lpwstr/>
  </property>
</Properties>
</file>